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中期総合事業計画" sheetId="3" r:id="rId1"/>
  </sheets>
  <definedNames>
    <definedName name="_xlnm.Print_Area" localSheetId="0">中期総合事業計画!$A$1:$H$57</definedName>
    <definedName name="_xlnm.Print_Titles" localSheetId="0">中期総合事業計画!$1:$2</definedName>
  </definedNames>
  <calcPr calcId="152511"/>
</workbook>
</file>

<file path=xl/calcChain.xml><?xml version="1.0" encoding="utf-8"?>
<calcChain xmlns="http://schemas.openxmlformats.org/spreadsheetml/2006/main">
  <c r="C51" i="3" l="1"/>
  <c r="C52" i="3" s="1"/>
  <c r="C53" i="3" s="1"/>
  <c r="C54" i="3" s="1"/>
  <c r="C55" i="3" s="1"/>
  <c r="C56" i="3" s="1"/>
  <c r="C57" i="3" s="1"/>
  <c r="D50" i="3"/>
  <c r="D49" i="3"/>
  <c r="D48" i="3"/>
  <c r="D47" i="3"/>
  <c r="D46" i="3"/>
  <c r="G13" i="3"/>
  <c r="G14" i="3" s="1"/>
  <c r="G15" i="3" s="1"/>
  <c r="G16" i="3" s="1"/>
  <c r="G17" i="3" s="1"/>
  <c r="G18" i="3" s="1"/>
  <c r="G19" i="3" s="1"/>
  <c r="E13" i="3"/>
  <c r="E14" i="3" s="1"/>
  <c r="E15" i="3" s="1"/>
  <c r="E16" i="3" s="1"/>
  <c r="E17" i="3" s="1"/>
  <c r="E18" i="3" s="1"/>
  <c r="E19" i="3" s="1"/>
  <c r="F12" i="3"/>
  <c r="C13" i="3"/>
  <c r="C14" i="3" s="1"/>
  <c r="C15" i="3" s="1"/>
  <c r="C16" i="3" s="1"/>
  <c r="C17" i="3" s="1"/>
  <c r="C18" i="3" s="1"/>
  <c r="C19" i="3" s="1"/>
  <c r="D12" i="3"/>
  <c r="D11" i="3"/>
  <c r="D10" i="3"/>
  <c r="D9" i="3"/>
  <c r="D8" i="3"/>
  <c r="E33" i="3"/>
  <c r="E34" i="3" s="1"/>
  <c r="E35" i="3" s="1"/>
  <c r="E36" i="3" l="1"/>
  <c r="E37" i="3" s="1"/>
  <c r="E38" i="3" s="1"/>
  <c r="C32" i="3" l="1"/>
  <c r="C33" i="3" l="1"/>
  <c r="C34" i="3" l="1"/>
  <c r="C35" i="3" l="1"/>
  <c r="C36" i="3" l="1"/>
  <c r="C37" i="3" l="1"/>
  <c r="C38" i="3" l="1"/>
  <c r="D31" i="3"/>
  <c r="D30" i="3"/>
  <c r="D29" i="3"/>
  <c r="D28" i="3"/>
  <c r="D27" i="3"/>
</calcChain>
</file>

<file path=xl/sharedStrings.xml><?xml version="1.0" encoding="utf-8"?>
<sst xmlns="http://schemas.openxmlformats.org/spreadsheetml/2006/main" count="97" uniqueCount="27">
  <si>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</si>
  <si>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</si>
  <si>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</si>
  <si>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</si>
  <si>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-</t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</si>
  <si>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</si>
  <si>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</si>
  <si>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</si>
  <si>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</si>
  <si>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</si>
  <si>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</si>
  <si>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</si>
  <si>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</si>
  <si>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金額</t>
    <rPh sb="0" eb="2">
      <t>キンガク</t>
    </rPh>
    <phoneticPr fontId="1"/>
  </si>
  <si>
    <t>2008年</t>
    <rPh sb="4" eb="5">
      <t>ネン</t>
    </rPh>
    <phoneticPr fontId="1"/>
  </si>
  <si>
    <t>別紙２　NPO日本文化体験交流塾及びTrueJapanTour株式会社中期総合事業計画</t>
    <rPh sb="0" eb="2">
      <t>ベッシ</t>
    </rPh>
    <rPh sb="7" eb="16">
      <t>ニホンブンカタイケンコウリュウジュク</t>
    </rPh>
    <rPh sb="16" eb="17">
      <t>オヨ</t>
    </rPh>
    <rPh sb="35" eb="37">
      <t>チュウキ</t>
    </rPh>
    <rPh sb="37" eb="39">
      <t>ソウゴウ</t>
    </rPh>
    <rPh sb="39" eb="41">
      <t>ジギョウ</t>
    </rPh>
    <rPh sb="41" eb="43">
      <t>ケイカク</t>
    </rPh>
    <phoneticPr fontId="1"/>
  </si>
  <si>
    <t>対前年比</t>
    <phoneticPr fontId="1"/>
  </si>
  <si>
    <t>ショートツアー</t>
    <phoneticPr fontId="1"/>
  </si>
  <si>
    <t>通訳案内士・日本文化研修事業</t>
    <phoneticPr fontId="1"/>
  </si>
  <si>
    <t>予備校事業(通訳案内士受験対策)</t>
    <phoneticPr fontId="1"/>
  </si>
  <si>
    <t>出版事業</t>
    <phoneticPr fontId="1"/>
  </si>
  <si>
    <t>ロングツアー（新規事業）</t>
    <rPh sb="7" eb="9">
      <t>シンキ</t>
    </rPh>
    <rPh sb="9" eb="11">
      <t>ジギョウ</t>
    </rPh>
    <phoneticPr fontId="1"/>
  </si>
  <si>
    <t>-</t>
  </si>
  <si>
    <t>３．会費・年会費</t>
    <rPh sb="2" eb="4">
      <t>カイヒ</t>
    </rPh>
    <rPh sb="5" eb="8">
      <t>ネンカイヒ</t>
    </rPh>
    <phoneticPr fontId="1"/>
  </si>
  <si>
    <t>会費・年会費</t>
    <rPh sb="0" eb="2">
      <t>カイヒ</t>
    </rPh>
    <rPh sb="3" eb="6">
      <t>ネンカイヒ</t>
    </rPh>
    <phoneticPr fontId="1"/>
  </si>
  <si>
    <t>２．TrueJapanTour株式会社　実施事業</t>
    <rPh sb="15" eb="19">
      <t>カブシキガイシャ</t>
    </rPh>
    <rPh sb="20" eb="22">
      <t>ジッシ</t>
    </rPh>
    <rPh sb="22" eb="24">
      <t>ジギョウ</t>
    </rPh>
    <phoneticPr fontId="1"/>
  </si>
  <si>
    <t>１．NPO日本文化体験交流塾　実施事業</t>
    <rPh sb="5" eb="7">
      <t>ニホン</t>
    </rPh>
    <rPh sb="7" eb="9">
      <t>ブンカ</t>
    </rPh>
    <rPh sb="9" eb="11">
      <t>タイケン</t>
    </rPh>
    <rPh sb="11" eb="13">
      <t>コウリュウ</t>
    </rPh>
    <rPh sb="13" eb="14">
      <t>ジュク</t>
    </rPh>
    <rPh sb="15" eb="17">
      <t>ジッシ</t>
    </rPh>
    <rPh sb="17" eb="19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</si>
</sst>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i/>
      <sz val="12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9" fontId="3" fillId="0" borderId="13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vertical="center"/>
    </xf>
    <xf numFmtId="176" fontId="4" fillId="2" borderId="7" xfId="0" applyNumberFormat="1" applyFont="1" applyFill="1" applyBorder="1" applyAlignment="1">
      <alignment vertical="center"/>
    </xf>
    <xf numFmtId="176" fontId="4" fillId="2" borderId="19" xfId="0" applyNumberFormat="1" applyFont="1" applyFill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176" fontId="4" fillId="2" borderId="18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7" fontId="4" fillId="2" borderId="3" xfId="0" applyNumberFormat="1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vertical="center"/>
    </xf>
    <xf numFmtId="177" fontId="4" fillId="2" borderId="16" xfId="0" applyNumberFormat="1" applyFont="1" applyFill="1" applyBorder="1" applyAlignment="1">
      <alignment horizontal="center" vertical="center"/>
    </xf>
    <xf numFmtId="38" fontId="3" fillId="0" borderId="11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6" fontId="4" fillId="2" borderId="18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CC66"/>
      <color rgb="FFFF66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view="pageBreakPreview" zoomScale="85" zoomScaleNormal="100" zoomScaleSheetLayoutView="85" workbookViewId="0">
      <selection activeCell="H26" sqref="H26"/>
    </sheetView>
  </sheetViews>
  <sheetFormatPr defaultRowHeight="14.25" x14ac:dyDescent="0.15"/>
  <cols>
    <col min="1" max="1" width="3.125" style="3" customWidth="1"/>
    <col min="2" max="2" width="15.125" style="3" customWidth="1"/>
    <col min="3" max="8" width="17.625" style="3" customWidth="1"/>
    <col min="9" max="16384" width="9" style="3"/>
  </cols>
  <sheetData>
    <row r="1" spans="1:8" ht="17.25" x14ac:dyDescent="0.15">
      <c r="A1" s="54" t="s">
        <v>15</v>
      </c>
      <c r="B1" s="54"/>
      <c r="C1" s="54"/>
      <c r="D1" s="54"/>
      <c r="E1" s="54"/>
      <c r="F1" s="54"/>
      <c r="G1" s="54"/>
      <c r="H1" s="54"/>
    </row>
    <row r="3" spans="1:8" ht="18.95" customHeight="1" x14ac:dyDescent="0.15">
      <c r="A3" s="5" t="s">
        <v>26</v>
      </c>
      <c r="B3" s="5"/>
      <c r="C3" s="5"/>
      <c r="D3" s="5"/>
      <c r="E3" s="5"/>
      <c r="F3" s="5"/>
      <c r="G3" s="5"/>
      <c r="H3" s="5"/>
    </row>
    <row r="4" spans="1:8" ht="18.95" customHeight="1" thickBot="1" x14ac:dyDescent="0.2">
      <c r="A4" s="6"/>
      <c r="B4" s="6"/>
      <c r="C4" s="6"/>
      <c r="D4" s="6"/>
      <c r="E4" s="6"/>
      <c r="F4" s="6"/>
      <c r="G4" s="6"/>
      <c r="H4" s="6"/>
    </row>
    <row r="5" spans="1:8" ht="18.95" customHeight="1" x14ac:dyDescent="0.15">
      <c r="A5" s="6"/>
      <c r="B5" s="44"/>
      <c r="C5" s="34" t="s">
        <v>18</v>
      </c>
      <c r="D5" s="10"/>
      <c r="E5" s="34" t="s">
        <v>19</v>
      </c>
      <c r="F5" s="10"/>
      <c r="G5" s="15" t="s">
        <v>20</v>
      </c>
      <c r="H5" s="10"/>
    </row>
    <row r="6" spans="1:8" ht="18.95" customHeight="1" thickBot="1" x14ac:dyDescent="0.2">
      <c r="B6" s="45"/>
      <c r="C6" s="35" t="s">
        <v>13</v>
      </c>
      <c r="D6" s="12" t="s">
        <v>16</v>
      </c>
      <c r="E6" s="35" t="s">
        <v>13</v>
      </c>
      <c r="F6" s="12" t="s">
        <v>16</v>
      </c>
      <c r="G6" s="16" t="s">
        <v>13</v>
      </c>
      <c r="H6" s="12" t="s">
        <v>16</v>
      </c>
    </row>
    <row r="7" spans="1:8" ht="18.95" customHeight="1" x14ac:dyDescent="0.15">
      <c r="B7" s="46" t="s">
        <v>14</v>
      </c>
      <c r="C7" s="36">
        <v>2714256</v>
      </c>
      <c r="D7" s="13" t="s">
        <v>22</v>
      </c>
      <c r="E7" s="52" t="s">
        <v>22</v>
      </c>
      <c r="F7" s="13" t="s">
        <v>22</v>
      </c>
      <c r="G7" s="31" t="s">
        <v>22</v>
      </c>
      <c r="H7" s="13" t="s">
        <v>22</v>
      </c>
    </row>
    <row r="8" spans="1:8" ht="18.95" customHeight="1" x14ac:dyDescent="0.15">
      <c r="B8" s="47" t="s">
        <v>0</v>
      </c>
      <c r="C8" s="37">
        <v>8878703</v>
      </c>
      <c r="D8" s="38">
        <f>C8/C7</f>
        <v>3.2711369156041288</v>
      </c>
      <c r="E8" s="53" t="s">
        <v>22</v>
      </c>
      <c r="F8" s="38" t="s">
        <v>22</v>
      </c>
      <c r="G8" s="32" t="s">
        <v>22</v>
      </c>
      <c r="H8" s="38" t="s">
        <v>22</v>
      </c>
    </row>
    <row r="9" spans="1:8" ht="18.95" customHeight="1" x14ac:dyDescent="0.15">
      <c r="B9" s="47" t="s">
        <v>1</v>
      </c>
      <c r="C9" s="37">
        <v>8864354</v>
      </c>
      <c r="D9" s="38">
        <f>C9/C8</f>
        <v>0.99838388557427815</v>
      </c>
      <c r="E9" s="53" t="s">
        <v>22</v>
      </c>
      <c r="F9" s="38" t="s">
        <v>22</v>
      </c>
      <c r="G9" s="32" t="s">
        <v>22</v>
      </c>
      <c r="H9" s="38" t="s">
        <v>22</v>
      </c>
    </row>
    <row r="10" spans="1:8" ht="18.95" customHeight="1" x14ac:dyDescent="0.15">
      <c r="B10" s="47" t="s">
        <v>2</v>
      </c>
      <c r="C10" s="37">
        <v>8977859</v>
      </c>
      <c r="D10" s="38">
        <f>C10/C9</f>
        <v>1.0128046555902439</v>
      </c>
      <c r="E10" s="53" t="s">
        <v>22</v>
      </c>
      <c r="F10" s="38" t="s">
        <v>22</v>
      </c>
      <c r="G10" s="32" t="s">
        <v>22</v>
      </c>
      <c r="H10" s="38" t="s">
        <v>22</v>
      </c>
    </row>
    <row r="11" spans="1:8" ht="18.95" customHeight="1" x14ac:dyDescent="0.15">
      <c r="B11" s="47" t="s">
        <v>3</v>
      </c>
      <c r="C11" s="37">
        <v>5870266</v>
      </c>
      <c r="D11" s="38">
        <f>C11/C10</f>
        <v>0.6538603468822578</v>
      </c>
      <c r="E11" s="37">
        <v>4202200</v>
      </c>
      <c r="F11" s="38" t="s">
        <v>22</v>
      </c>
      <c r="G11" s="32" t="s">
        <v>22</v>
      </c>
      <c r="H11" s="38" t="s">
        <v>22</v>
      </c>
    </row>
    <row r="12" spans="1:8" ht="18.95" customHeight="1" thickBot="1" x14ac:dyDescent="0.2">
      <c r="B12" s="48" t="s">
        <v>5</v>
      </c>
      <c r="C12" s="39">
        <v>11251780</v>
      </c>
      <c r="D12" s="40">
        <f>C12/C11</f>
        <v>1.9167410812389081</v>
      </c>
      <c r="E12" s="39">
        <v>6218530</v>
      </c>
      <c r="F12" s="40">
        <f>E12/E11</f>
        <v>1.4798272333539575</v>
      </c>
      <c r="G12" s="19">
        <v>1047670</v>
      </c>
      <c r="H12" s="40" t="s">
        <v>22</v>
      </c>
    </row>
    <row r="13" spans="1:8" ht="18.95" customHeight="1" thickTop="1" x14ac:dyDescent="0.15">
      <c r="B13" s="49" t="s">
        <v>6</v>
      </c>
      <c r="C13" s="41">
        <f>C12*D13</f>
        <v>13502136</v>
      </c>
      <c r="D13" s="7">
        <v>1.2</v>
      </c>
      <c r="E13" s="41">
        <f>E12*F13</f>
        <v>7773162.5</v>
      </c>
      <c r="F13" s="7">
        <v>1.25</v>
      </c>
      <c r="G13" s="20">
        <f>G12*H13</f>
        <v>1257204</v>
      </c>
      <c r="H13" s="7">
        <v>1.2</v>
      </c>
    </row>
    <row r="14" spans="1:8" ht="18.95" customHeight="1" x14ac:dyDescent="0.15">
      <c r="B14" s="50" t="s">
        <v>7</v>
      </c>
      <c r="C14" s="42">
        <f t="shared" ref="C14:C19" si="0">C13*D14</f>
        <v>16202563.199999999</v>
      </c>
      <c r="D14" s="8">
        <v>1.2</v>
      </c>
      <c r="E14" s="42">
        <f t="shared" ref="E14:E19" si="1">E13*F14</f>
        <v>9716453.125</v>
      </c>
      <c r="F14" s="8">
        <v>1.25</v>
      </c>
      <c r="G14" s="21">
        <f t="shared" ref="G14:G19" si="2">G13*H14</f>
        <v>1508644.8</v>
      </c>
      <c r="H14" s="8">
        <v>1.2</v>
      </c>
    </row>
    <row r="15" spans="1:8" ht="18.95" customHeight="1" x14ac:dyDescent="0.15">
      <c r="B15" s="50" t="s">
        <v>8</v>
      </c>
      <c r="C15" s="42">
        <f t="shared" si="0"/>
        <v>19443075.84</v>
      </c>
      <c r="D15" s="8">
        <v>1.2</v>
      </c>
      <c r="E15" s="42">
        <f t="shared" si="1"/>
        <v>12145566.40625</v>
      </c>
      <c r="F15" s="8">
        <v>1.25</v>
      </c>
      <c r="G15" s="21">
        <f t="shared" si="2"/>
        <v>1810373.76</v>
      </c>
      <c r="H15" s="8">
        <v>1.2</v>
      </c>
    </row>
    <row r="16" spans="1:8" ht="18.95" customHeight="1" x14ac:dyDescent="0.15">
      <c r="B16" s="50" t="s">
        <v>9</v>
      </c>
      <c r="C16" s="42">
        <f t="shared" si="0"/>
        <v>23331691.007999998</v>
      </c>
      <c r="D16" s="8">
        <v>1.2</v>
      </c>
      <c r="E16" s="42">
        <f t="shared" si="1"/>
        <v>15181958.0078125</v>
      </c>
      <c r="F16" s="8">
        <v>1.25</v>
      </c>
      <c r="G16" s="21">
        <f t="shared" si="2"/>
        <v>1991411.1360000002</v>
      </c>
      <c r="H16" s="8">
        <v>1.1000000000000001</v>
      </c>
    </row>
    <row r="17" spans="1:8" ht="18.95" customHeight="1" x14ac:dyDescent="0.15">
      <c r="B17" s="50" t="s">
        <v>10</v>
      </c>
      <c r="C17" s="42">
        <f t="shared" si="0"/>
        <v>27998029.209599998</v>
      </c>
      <c r="D17" s="8">
        <v>1.2</v>
      </c>
      <c r="E17" s="42">
        <f t="shared" si="1"/>
        <v>18977447.509765625</v>
      </c>
      <c r="F17" s="8">
        <v>1.25</v>
      </c>
      <c r="G17" s="21">
        <f t="shared" si="2"/>
        <v>2190552.2496000002</v>
      </c>
      <c r="H17" s="8">
        <v>1.1000000000000001</v>
      </c>
    </row>
    <row r="18" spans="1:8" ht="18.95" customHeight="1" x14ac:dyDescent="0.15">
      <c r="B18" s="50" t="s">
        <v>11</v>
      </c>
      <c r="C18" s="42">
        <f t="shared" si="0"/>
        <v>33597635.051519997</v>
      </c>
      <c r="D18" s="8">
        <v>1.2</v>
      </c>
      <c r="E18" s="42">
        <f t="shared" si="1"/>
        <v>23721809.387207031</v>
      </c>
      <c r="F18" s="8">
        <v>1.25</v>
      </c>
      <c r="G18" s="21">
        <f t="shared" si="2"/>
        <v>2409607.4745600005</v>
      </c>
      <c r="H18" s="8">
        <v>1.1000000000000001</v>
      </c>
    </row>
    <row r="19" spans="1:8" ht="18.95" customHeight="1" thickBot="1" x14ac:dyDescent="0.2">
      <c r="B19" s="51" t="s">
        <v>12</v>
      </c>
      <c r="C19" s="43">
        <f t="shared" si="0"/>
        <v>40317162.061823994</v>
      </c>
      <c r="D19" s="9">
        <v>1.2</v>
      </c>
      <c r="E19" s="43">
        <f t="shared" si="1"/>
        <v>29652261.734008789</v>
      </c>
      <c r="F19" s="9">
        <v>1.25</v>
      </c>
      <c r="G19" s="22">
        <f t="shared" si="2"/>
        <v>2650568.2220160007</v>
      </c>
      <c r="H19" s="9">
        <v>1.1000000000000001</v>
      </c>
    </row>
    <row r="20" spans="1:8" ht="18.95" customHeight="1" x14ac:dyDescent="0.15"/>
    <row r="21" spans="1:8" ht="18.95" customHeight="1" x14ac:dyDescent="0.15"/>
    <row r="22" spans="1:8" ht="18.95" customHeight="1" x14ac:dyDescent="0.15">
      <c r="A22" s="5" t="s">
        <v>25</v>
      </c>
      <c r="B22" s="5"/>
      <c r="C22" s="5"/>
      <c r="D22" s="5"/>
      <c r="E22" s="5"/>
      <c r="F22" s="5"/>
      <c r="G22" s="5"/>
      <c r="H22" s="5"/>
    </row>
    <row r="23" spans="1:8" ht="18.95" customHeight="1" thickBot="1" x14ac:dyDescent="0.2">
      <c r="A23" s="6"/>
      <c r="B23" s="6"/>
      <c r="C23" s="6"/>
      <c r="D23" s="6"/>
      <c r="E23" s="6"/>
      <c r="F23" s="6"/>
      <c r="G23" s="6"/>
      <c r="H23" s="6"/>
    </row>
    <row r="24" spans="1:8" ht="18.95" customHeight="1" x14ac:dyDescent="0.15">
      <c r="A24" s="6"/>
      <c r="B24" s="23"/>
      <c r="C24" s="34" t="s">
        <v>17</v>
      </c>
      <c r="D24" s="10"/>
      <c r="E24" s="15" t="s">
        <v>21</v>
      </c>
      <c r="F24" s="10"/>
      <c r="G24" s="6"/>
      <c r="H24" s="6"/>
    </row>
    <row r="25" spans="1:8" ht="18.95" customHeight="1" thickBot="1" x14ac:dyDescent="0.2">
      <c r="B25" s="24"/>
      <c r="C25" s="35" t="s">
        <v>13</v>
      </c>
      <c r="D25" s="12" t="s">
        <v>16</v>
      </c>
      <c r="E25" s="16" t="s">
        <v>13</v>
      </c>
      <c r="F25" s="12" t="s">
        <v>16</v>
      </c>
    </row>
    <row r="26" spans="1:8" ht="18.95" customHeight="1" x14ac:dyDescent="0.15">
      <c r="B26" s="25" t="s">
        <v>14</v>
      </c>
      <c r="C26" s="36">
        <v>1032000</v>
      </c>
      <c r="D26" s="13" t="s">
        <v>4</v>
      </c>
      <c r="E26" s="31" t="s">
        <v>4</v>
      </c>
      <c r="F26" s="13" t="s">
        <v>4</v>
      </c>
    </row>
    <row r="27" spans="1:8" ht="18.95" customHeight="1" x14ac:dyDescent="0.15">
      <c r="B27" s="26" t="s">
        <v>0</v>
      </c>
      <c r="C27" s="37">
        <v>1289560</v>
      </c>
      <c r="D27" s="38">
        <f>C27/C26</f>
        <v>1.2495736434108526</v>
      </c>
      <c r="E27" s="32" t="s">
        <v>4</v>
      </c>
      <c r="F27" s="11" t="s">
        <v>4</v>
      </c>
    </row>
    <row r="28" spans="1:8" ht="18.95" customHeight="1" x14ac:dyDescent="0.15">
      <c r="B28" s="26" t="s">
        <v>1</v>
      </c>
      <c r="C28" s="37">
        <v>4070670</v>
      </c>
      <c r="D28" s="38">
        <f>C28/C27</f>
        <v>3.1566348211793169</v>
      </c>
      <c r="E28" s="32" t="s">
        <v>4</v>
      </c>
      <c r="F28" s="11" t="s">
        <v>4</v>
      </c>
    </row>
    <row r="29" spans="1:8" ht="18.95" customHeight="1" x14ac:dyDescent="0.15">
      <c r="B29" s="26" t="s">
        <v>2</v>
      </c>
      <c r="C29" s="37">
        <v>3853286</v>
      </c>
      <c r="D29" s="38">
        <f>C29/C28</f>
        <v>0.94659748886546935</v>
      </c>
      <c r="E29" s="32" t="s">
        <v>4</v>
      </c>
      <c r="F29" s="11" t="s">
        <v>4</v>
      </c>
    </row>
    <row r="30" spans="1:8" ht="18.95" customHeight="1" x14ac:dyDescent="0.15">
      <c r="B30" s="26" t="s">
        <v>3</v>
      </c>
      <c r="C30" s="37">
        <v>12561194</v>
      </c>
      <c r="D30" s="38">
        <f>C30/C29</f>
        <v>3.2598654758561914</v>
      </c>
      <c r="E30" s="32" t="s">
        <v>4</v>
      </c>
      <c r="F30" s="11" t="s">
        <v>4</v>
      </c>
    </row>
    <row r="31" spans="1:8" ht="18.95" customHeight="1" thickBot="1" x14ac:dyDescent="0.2">
      <c r="B31" s="27" t="s">
        <v>5</v>
      </c>
      <c r="C31" s="39">
        <v>26356009</v>
      </c>
      <c r="D31" s="40">
        <f>C31/C30</f>
        <v>2.0982088963835763</v>
      </c>
      <c r="E31" s="33" t="s">
        <v>4</v>
      </c>
      <c r="F31" s="14" t="s">
        <v>4</v>
      </c>
    </row>
    <row r="32" spans="1:8" ht="18.95" customHeight="1" thickTop="1" x14ac:dyDescent="0.15">
      <c r="B32" s="28" t="s">
        <v>6</v>
      </c>
      <c r="C32" s="41">
        <f>C31*1.5</f>
        <v>39534013.5</v>
      </c>
      <c r="D32" s="7">
        <v>1.5</v>
      </c>
      <c r="E32" s="20">
        <v>6640000</v>
      </c>
      <c r="F32" s="7" t="s">
        <v>22</v>
      </c>
    </row>
    <row r="33" spans="1:8" ht="18.95" customHeight="1" x14ac:dyDescent="0.15">
      <c r="B33" s="29" t="s">
        <v>7</v>
      </c>
      <c r="C33" s="42">
        <f>C32*1.5</f>
        <v>59301020.25</v>
      </c>
      <c r="D33" s="8">
        <v>1.5</v>
      </c>
      <c r="E33" s="21">
        <f>E32*2.5</f>
        <v>16600000</v>
      </c>
      <c r="F33" s="8">
        <v>2.5</v>
      </c>
    </row>
    <row r="34" spans="1:8" ht="18.95" customHeight="1" x14ac:dyDescent="0.15">
      <c r="B34" s="29" t="s">
        <v>8</v>
      </c>
      <c r="C34" s="42">
        <f t="shared" ref="C34:C38" si="3">C33*1.5</f>
        <v>88951530.375</v>
      </c>
      <c r="D34" s="8">
        <v>1.5</v>
      </c>
      <c r="E34" s="21">
        <f>E33*2</f>
        <v>33200000</v>
      </c>
      <c r="F34" s="8">
        <v>2</v>
      </c>
    </row>
    <row r="35" spans="1:8" ht="18.95" customHeight="1" x14ac:dyDescent="0.15">
      <c r="B35" s="29" t="s">
        <v>9</v>
      </c>
      <c r="C35" s="42">
        <f t="shared" si="3"/>
        <v>133427295.5625</v>
      </c>
      <c r="D35" s="8">
        <v>1.5</v>
      </c>
      <c r="E35" s="21">
        <f>E34*2</f>
        <v>66400000</v>
      </c>
      <c r="F35" s="8">
        <v>2</v>
      </c>
    </row>
    <row r="36" spans="1:8" ht="18.95" customHeight="1" x14ac:dyDescent="0.15">
      <c r="B36" s="29" t="s">
        <v>10</v>
      </c>
      <c r="C36" s="42">
        <f t="shared" si="3"/>
        <v>200140943.34375</v>
      </c>
      <c r="D36" s="8">
        <v>1.5</v>
      </c>
      <c r="E36" s="21">
        <f t="shared" ref="E36" si="4">E35*1.5</f>
        <v>99600000</v>
      </c>
      <c r="F36" s="8">
        <v>1.5</v>
      </c>
    </row>
    <row r="37" spans="1:8" ht="18.95" customHeight="1" x14ac:dyDescent="0.15">
      <c r="B37" s="29" t="s">
        <v>11</v>
      </c>
      <c r="C37" s="42">
        <f t="shared" si="3"/>
        <v>300211415.015625</v>
      </c>
      <c r="D37" s="8">
        <v>1.5</v>
      </c>
      <c r="E37" s="21">
        <f>E36*1.3333333333333</f>
        <v>132799999.99999668</v>
      </c>
      <c r="F37" s="8">
        <v>1.3333333333333299</v>
      </c>
    </row>
    <row r="38" spans="1:8" ht="18.95" customHeight="1" thickBot="1" x14ac:dyDescent="0.2">
      <c r="B38" s="30" t="s">
        <v>12</v>
      </c>
      <c r="C38" s="43">
        <f t="shared" si="3"/>
        <v>450317122.5234375</v>
      </c>
      <c r="D38" s="9">
        <v>1.5</v>
      </c>
      <c r="E38" s="22">
        <f>E37*1.25</f>
        <v>165999999.99999586</v>
      </c>
      <c r="F38" s="9">
        <v>1.25</v>
      </c>
    </row>
    <row r="39" spans="1:8" ht="18.95" customHeight="1" x14ac:dyDescent="0.15">
      <c r="B39" s="6"/>
      <c r="C39" s="4"/>
      <c r="D39" s="4"/>
      <c r="E39" s="4"/>
      <c r="F39" s="4"/>
      <c r="G39" s="4"/>
      <c r="H39" s="4"/>
    </row>
    <row r="40" spans="1:8" ht="18.95" customHeight="1" x14ac:dyDescent="0.15">
      <c r="B40" s="1"/>
      <c r="C40" s="2"/>
      <c r="D40" s="2"/>
      <c r="E40" s="2"/>
      <c r="F40" s="2"/>
      <c r="G40" s="2"/>
      <c r="H40" s="2"/>
    </row>
    <row r="41" spans="1:8" ht="18.95" customHeight="1" x14ac:dyDescent="0.15">
      <c r="A41" s="5" t="s">
        <v>23</v>
      </c>
      <c r="B41" s="5"/>
      <c r="C41" s="5"/>
      <c r="D41" s="5"/>
      <c r="E41" s="5"/>
      <c r="F41" s="5"/>
      <c r="G41" s="5"/>
      <c r="H41" s="5"/>
    </row>
    <row r="42" spans="1:8" ht="18.95" customHeight="1" thickBot="1" x14ac:dyDescent="0.2">
      <c r="A42" s="6"/>
      <c r="B42" s="6"/>
      <c r="C42" s="6"/>
      <c r="D42" s="6"/>
      <c r="E42" s="6"/>
      <c r="F42" s="6"/>
      <c r="G42" s="6"/>
      <c r="H42" s="6"/>
    </row>
    <row r="43" spans="1:8" ht="18.95" customHeight="1" x14ac:dyDescent="0.15">
      <c r="A43" s="6"/>
      <c r="B43" s="55"/>
      <c r="C43" s="15" t="s">
        <v>24</v>
      </c>
      <c r="D43" s="10"/>
      <c r="E43" s="6"/>
      <c r="F43" s="6"/>
      <c r="G43" s="6"/>
      <c r="H43" s="6"/>
    </row>
    <row r="44" spans="1:8" ht="18.95" customHeight="1" thickBot="1" x14ac:dyDescent="0.2">
      <c r="B44" s="56"/>
      <c r="C44" s="16" t="s">
        <v>13</v>
      </c>
      <c r="D44" s="12" t="s">
        <v>16</v>
      </c>
    </row>
    <row r="45" spans="1:8" ht="18.95" customHeight="1" x14ac:dyDescent="0.15">
      <c r="B45" s="25" t="s">
        <v>14</v>
      </c>
      <c r="C45" s="17">
        <v>1099200</v>
      </c>
      <c r="D45" s="13" t="s">
        <v>4</v>
      </c>
    </row>
    <row r="46" spans="1:8" ht="18.95" customHeight="1" x14ac:dyDescent="0.15">
      <c r="B46" s="26" t="s">
        <v>0</v>
      </c>
      <c r="C46" s="18">
        <v>1253000</v>
      </c>
      <c r="D46" s="38">
        <f>C46/C45</f>
        <v>1.139919941775837</v>
      </c>
    </row>
    <row r="47" spans="1:8" ht="18.95" customHeight="1" x14ac:dyDescent="0.15">
      <c r="B47" s="26" t="s">
        <v>1</v>
      </c>
      <c r="C47" s="18">
        <v>2375000</v>
      </c>
      <c r="D47" s="38">
        <f>C47/C46</f>
        <v>1.8954509177972865</v>
      </c>
    </row>
    <row r="48" spans="1:8" ht="18.95" customHeight="1" x14ac:dyDescent="0.15">
      <c r="B48" s="26" t="s">
        <v>2</v>
      </c>
      <c r="C48" s="18">
        <v>2657000</v>
      </c>
      <c r="D48" s="38">
        <f>C48/C47</f>
        <v>1.1187368421052633</v>
      </c>
    </row>
    <row r="49" spans="2:4" ht="18.95" customHeight="1" x14ac:dyDescent="0.15">
      <c r="B49" s="26" t="s">
        <v>3</v>
      </c>
      <c r="C49" s="18">
        <v>3293310</v>
      </c>
      <c r="D49" s="38">
        <f>C49/C48</f>
        <v>1.2394843808806926</v>
      </c>
    </row>
    <row r="50" spans="2:4" ht="18.95" customHeight="1" thickBot="1" x14ac:dyDescent="0.2">
      <c r="B50" s="27" t="s">
        <v>5</v>
      </c>
      <c r="C50" s="19">
        <v>4118000</v>
      </c>
      <c r="D50" s="40">
        <f>C50/C49</f>
        <v>1.2504137175060956</v>
      </c>
    </row>
    <row r="51" spans="2:4" ht="18.95" customHeight="1" thickTop="1" x14ac:dyDescent="0.15">
      <c r="B51" s="28" t="s">
        <v>6</v>
      </c>
      <c r="C51" s="20">
        <f>C50*D51</f>
        <v>4941600</v>
      </c>
      <c r="D51" s="7">
        <v>1.2</v>
      </c>
    </row>
    <row r="52" spans="2:4" ht="18.95" customHeight="1" x14ac:dyDescent="0.15">
      <c r="B52" s="29" t="s">
        <v>7</v>
      </c>
      <c r="C52" s="21">
        <f t="shared" ref="C52:C57" si="5">C51*D52</f>
        <v>5831088</v>
      </c>
      <c r="D52" s="8">
        <v>1.18</v>
      </c>
    </row>
    <row r="53" spans="2:4" ht="18.95" customHeight="1" x14ac:dyDescent="0.15">
      <c r="B53" s="29" t="s">
        <v>8</v>
      </c>
      <c r="C53" s="21">
        <f t="shared" si="5"/>
        <v>6764062.0799999991</v>
      </c>
      <c r="D53" s="8">
        <v>1.1599999999999999</v>
      </c>
    </row>
    <row r="54" spans="2:4" ht="18.95" customHeight="1" x14ac:dyDescent="0.15">
      <c r="B54" s="29" t="s">
        <v>9</v>
      </c>
      <c r="C54" s="21">
        <f t="shared" si="5"/>
        <v>7711030.7711999984</v>
      </c>
      <c r="D54" s="8">
        <v>1.1399999999999999</v>
      </c>
    </row>
    <row r="55" spans="2:4" ht="18.95" customHeight="1" x14ac:dyDescent="0.15">
      <c r="B55" s="29" t="s">
        <v>10</v>
      </c>
      <c r="C55" s="21">
        <f t="shared" si="5"/>
        <v>8636354.4637439996</v>
      </c>
      <c r="D55" s="8">
        <v>1.1200000000000001</v>
      </c>
    </row>
    <row r="56" spans="2:4" ht="18.95" customHeight="1" x14ac:dyDescent="0.15">
      <c r="B56" s="29" t="s">
        <v>11</v>
      </c>
      <c r="C56" s="21">
        <f t="shared" si="5"/>
        <v>9499989.9101184011</v>
      </c>
      <c r="D56" s="8">
        <v>1.1000000000000001</v>
      </c>
    </row>
    <row r="57" spans="2:4" ht="18.95" customHeight="1" thickBot="1" x14ac:dyDescent="0.2">
      <c r="B57" s="30" t="s">
        <v>12</v>
      </c>
      <c r="C57" s="22">
        <f t="shared" si="5"/>
        <v>10449988.901130242</v>
      </c>
      <c r="D57" s="9">
        <v>1.1000000000000001</v>
      </c>
    </row>
    <row r="58" spans="2:4" ht="18.95" customHeight="1" x14ac:dyDescent="0.15"/>
    <row r="59" spans="2:4" ht="19.5" customHeight="1" x14ac:dyDescent="0.15"/>
    <row r="60" spans="2:4" ht="19.5" customHeight="1" x14ac:dyDescent="0.15"/>
    <row r="61" spans="2:4" ht="19.5" customHeight="1" x14ac:dyDescent="0.15"/>
    <row r="62" spans="2:4" ht="19.5" customHeight="1" x14ac:dyDescent="0.15"/>
    <row r="63" spans="2:4" ht="19.5" customHeight="1" x14ac:dyDescent="0.15"/>
  </sheetData>
  <mergeCells count="13">
    <mergeCell ref="C24:D24"/>
    <mergeCell ref="E24:F24"/>
    <mergeCell ref="G5:H5"/>
    <mergeCell ref="E5:F5"/>
    <mergeCell ref="C5:D5"/>
    <mergeCell ref="C43:D43"/>
    <mergeCell ref="A41:H41"/>
    <mergeCell ref="B43:B44"/>
    <mergeCell ref="A1:H1"/>
    <mergeCell ref="A3:H3"/>
    <mergeCell ref="B5:B6"/>
    <mergeCell ref="A22:H22"/>
    <mergeCell ref="B24:B25"/>
  </mergeCells>
  <phoneticPr fontId="1"/>
  <pageMargins left="0.23622047244094491" right="0.23622047244094491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中期総合事業計画</vt:lpstr>
      <vt:lpstr>中期総合事業計画!Print_Area</vt:lpstr>
      <vt:lpstr>中期総合事業計画!Print_Titles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2014-01-18T03:58:39Z</dcterms:modified>
</cp:coreProperties>
</file>